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esktop\"/>
    </mc:Choice>
  </mc:AlternateContent>
  <xr:revisionPtr revIDLastSave="0" documentId="13_ncr:1_{AAC40C0B-C926-4A9F-940F-DCCAEB00B34D}" xr6:coauthVersionLast="47" xr6:coauthVersionMax="47" xr10:uidLastSave="{00000000-0000-0000-0000-000000000000}"/>
  <bookViews>
    <workbookView xWindow="-120" yWindow="-120" windowWidth="29040" windowHeight="15720" xr2:uid="{EB22BCFE-6752-484C-BA81-0C094558DC4C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C23" i="3"/>
  <c r="C22" i="3"/>
  <c r="C21" i="3"/>
  <c r="C20" i="3"/>
  <c r="C19" i="3"/>
  <c r="C17" i="3"/>
  <c r="C40" i="3"/>
  <c r="C39" i="3"/>
  <c r="C38" i="3"/>
  <c r="C37" i="3"/>
  <c r="C35" i="3"/>
  <c r="C36" i="3"/>
  <c r="C34" i="3"/>
  <c r="C26" i="3"/>
  <c r="C27" i="3"/>
  <c r="C28" i="3"/>
  <c r="C29" i="3"/>
  <c r="C30" i="3"/>
  <c r="C31" i="3"/>
  <c r="C32" i="3"/>
  <c r="C33" i="3"/>
  <c r="C25" i="3"/>
  <c r="C13" i="3"/>
  <c r="C14" i="3"/>
  <c r="C15" i="3"/>
  <c r="C16" i="3"/>
  <c r="C18" i="3"/>
  <c r="C12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9C5F73-634F-4094-8963-E20FDCF7EA2A}" keepAlive="1" name="クエリ - cuesheet" description="ブック内の 'cuesheet' クエリへの接続です。" type="5" refreshedVersion="7" background="1" saveData="1">
    <dbPr connection="Provider=Microsoft.Mashup.OleDb.1;Data Source=$Workbook$;Location=cuesheet;Extended Properties=&quot;&quot;" command="SELECT * FROM [cuesheet]"/>
  </connection>
  <connection id="2" xr16:uid="{00497BE8-401B-4B42-82F7-C8110CE6CEA9}" keepAlive="1" name="クエリ - cuesheet (1)" description="ブック内の 'cuesheet (1)' クエリへの接続です。" type="5" refreshedVersion="7" background="1" saveData="1">
    <dbPr connection="Provider=Microsoft.Mashup.OleDb.1;Data Source=$Workbook$;Location=&quot;cuesheet (1)&quot;;Extended Properties=&quot;&quot;" command="SELECT * FROM [cuesheet (1)]"/>
  </connection>
  <connection id="3" xr16:uid="{5B32D0C9-72C2-4888-83B2-6215571B7591}" keepAlive="1" name="クエリ - cuesheet (2)" description="ブック内の 'cuesheet (2)' クエリへの接続です。" type="5" refreshedVersion="7" background="1" saveData="1">
    <dbPr connection="Provider=Microsoft.Mashup.OleDb.1;Data Source=$Workbook$;Location=cuesheet (2);Extended Properties=&quot;&quot;" command="SELECT * FROM [cuesheet (2)]"/>
  </connection>
  <connection id="4" xr16:uid="{67983731-8C14-4418-907D-4B18E6DABFE6}" keepAlive="1" name="クエリ - cuesheet (3)" description="ブック内の 'cuesheet (3)' クエリへの接続です。" type="5" refreshedVersion="7" background="1" saveData="1">
    <dbPr connection="Provider=Microsoft.Mashup.OleDb.1;Data Source=$Workbook$;Location=&quot;cuesheet (3)&quot;;Extended Properties=&quot;&quot;" command="SELECT * FROM [cuesheet (3)]"/>
  </connection>
</connections>
</file>

<file path=xl/sharedStrings.xml><?xml version="1.0" encoding="utf-8"?>
<sst xmlns="http://schemas.openxmlformats.org/spreadsheetml/2006/main" count="171" uniqueCount="100">
  <si>
    <t>CUE</t>
  </si>
  <si>
    <t>POINT NAME</t>
  </si>
  <si>
    <t>CR</t>
  </si>
  <si>
    <t>DIR</t>
  </si>
  <si>
    <t>SIG</t>
  </si>
  <si>
    <t>RT</t>
  </si>
  <si>
    <t>Guide</t>
  </si>
  <si>
    <t>OPEN</t>
  </si>
  <si>
    <t>CLOSE</t>
  </si>
  <si>
    <t>左折</t>
    <rPh sb="0" eb="2">
      <t>サセツ</t>
    </rPh>
    <phoneticPr fontId="1"/>
  </si>
  <si>
    <t>直進</t>
    <rPh sb="0" eb="2">
      <t>チョクシン</t>
    </rPh>
    <phoneticPr fontId="1"/>
  </si>
  <si>
    <t>〇</t>
    <phoneticPr fontId="1"/>
  </si>
  <si>
    <t>国138</t>
    <rPh sb="0" eb="1">
      <t>コク</t>
    </rPh>
    <phoneticPr fontId="1"/>
  </si>
  <si>
    <t>左折</t>
    <phoneticPr fontId="1"/>
  </si>
  <si>
    <t>県150</t>
    <rPh sb="0" eb="1">
      <t>ケン</t>
    </rPh>
    <phoneticPr fontId="1"/>
  </si>
  <si>
    <t>折り返し</t>
    <rPh sb="0" eb="1">
      <t>オ</t>
    </rPh>
    <rPh sb="2" eb="3">
      <t>カエ</t>
    </rPh>
    <phoneticPr fontId="1"/>
  </si>
  <si>
    <t>道の駅の上を通る</t>
    <rPh sb="0" eb="1">
      <t>ミチ</t>
    </rPh>
    <rPh sb="2" eb="3">
      <t>エキ</t>
    </rPh>
    <rPh sb="4" eb="5">
      <t>ウエ</t>
    </rPh>
    <rPh sb="6" eb="7">
      <t>トオ</t>
    </rPh>
    <phoneticPr fontId="1"/>
  </si>
  <si>
    <t>道の駅すばしりS</t>
    <rPh sb="0" eb="1">
      <t>ミチ</t>
    </rPh>
    <rPh sb="2" eb="3">
      <t>エキ</t>
    </rPh>
    <phoneticPr fontId="1"/>
  </si>
  <si>
    <t>「籠坂峠」の看板の30m手前</t>
  </si>
  <si>
    <t>斜め左方向</t>
  </si>
  <si>
    <t>東富士五湖道路（高架）の手前</t>
  </si>
  <si>
    <t>左手前角に消防署</t>
  </si>
  <si>
    <t>白糸滝方面</t>
  </si>
  <si>
    <t>斜め左</t>
    <phoneticPr fontId="1"/>
  </si>
  <si>
    <t>国138と合流</t>
    <rPh sb="0" eb="1">
      <t>コク</t>
    </rPh>
    <rPh sb="5" eb="7">
      <t>ゴウリュウ</t>
    </rPh>
    <phoneticPr fontId="1"/>
  </si>
  <si>
    <t>道路左側</t>
    <phoneticPr fontId="1"/>
  </si>
  <si>
    <t>レシートを取得</t>
    <rPh sb="5" eb="7">
      <t>シュトク</t>
    </rPh>
    <phoneticPr fontId="1"/>
  </si>
  <si>
    <t>右折</t>
    <phoneticPr fontId="1"/>
  </si>
  <si>
    <t>県701</t>
    <rPh sb="0" eb="1">
      <t>ケン</t>
    </rPh>
    <phoneticPr fontId="1"/>
  </si>
  <si>
    <t>右折</t>
    <rPh sb="0" eb="2">
      <t>ウセツ</t>
    </rPh>
    <phoneticPr fontId="1"/>
  </si>
  <si>
    <t>県716</t>
    <rPh sb="0" eb="1">
      <t>ケン</t>
    </rPh>
    <phoneticPr fontId="1"/>
  </si>
  <si>
    <t>県707</t>
    <rPh sb="0" eb="1">
      <t>ケン</t>
    </rPh>
    <phoneticPr fontId="1"/>
  </si>
  <si>
    <t>胎内洞窟入口S</t>
    <rPh sb="0" eb="2">
      <t>タイナイ</t>
    </rPh>
    <rPh sb="2" eb="4">
      <t>ドウクツ</t>
    </rPh>
    <rPh sb="4" eb="6">
      <t>イリグチ</t>
    </rPh>
    <phoneticPr fontId="1"/>
  </si>
  <si>
    <t>山中湖西S</t>
    <rPh sb="0" eb="4">
      <t>ヤマナカコニシ</t>
    </rPh>
    <phoneticPr fontId="1"/>
  </si>
  <si>
    <t>浮き砂注意ここまで</t>
    <rPh sb="0" eb="1">
      <t>ウ</t>
    </rPh>
    <rPh sb="2" eb="5">
      <t>スナチュウイ</t>
    </rPh>
    <phoneticPr fontId="1"/>
  </si>
  <si>
    <t>天神山入口S</t>
    <rPh sb="0" eb="3">
      <t>テンジンヤマ</t>
    </rPh>
    <rPh sb="3" eb="5">
      <t>イリグチ</t>
    </rPh>
    <phoneticPr fontId="1"/>
  </si>
  <si>
    <t>ひばりが丘S</t>
    <rPh sb="4" eb="5">
      <t>オカ</t>
    </rPh>
    <phoneticPr fontId="1"/>
  </si>
  <si>
    <t>国139</t>
    <rPh sb="0" eb="1">
      <t>コク</t>
    </rPh>
    <phoneticPr fontId="1"/>
  </si>
  <si>
    <t>県71</t>
    <rPh sb="0" eb="1">
      <t>ケン</t>
    </rPh>
    <phoneticPr fontId="1"/>
  </si>
  <si>
    <t>県75</t>
    <rPh sb="0" eb="1">
      <t>ケン</t>
    </rPh>
    <phoneticPr fontId="1"/>
  </si>
  <si>
    <t>上井出S</t>
    <rPh sb="0" eb="3">
      <t>カミイデ</t>
    </rPh>
    <phoneticPr fontId="1"/>
  </si>
  <si>
    <t>県414</t>
    <rPh sb="0" eb="1">
      <t>ケン</t>
    </rPh>
    <phoneticPr fontId="1"/>
  </si>
  <si>
    <t>県72</t>
    <rPh sb="0" eb="1">
      <t>ケン</t>
    </rPh>
    <phoneticPr fontId="1"/>
  </si>
  <si>
    <t>県180</t>
    <rPh sb="0" eb="1">
      <t>ケン</t>
    </rPh>
    <phoneticPr fontId="1"/>
  </si>
  <si>
    <t>県152</t>
    <rPh sb="0" eb="1">
      <t>ケン</t>
    </rPh>
    <phoneticPr fontId="1"/>
  </si>
  <si>
    <t>道路左側</t>
    <rPh sb="0" eb="4">
      <t>ドウロヒダリガワ</t>
    </rPh>
    <phoneticPr fontId="1"/>
  </si>
  <si>
    <t>道路右側</t>
    <phoneticPr fontId="1"/>
  </si>
  <si>
    <t>┼</t>
    <phoneticPr fontId="1"/>
  </si>
  <si>
    <t>┤</t>
    <phoneticPr fontId="1"/>
  </si>
  <si>
    <t>┬</t>
    <phoneticPr fontId="1"/>
  </si>
  <si>
    <t>Y</t>
    <phoneticPr fontId="1"/>
  </si>
  <si>
    <t>├</t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</si>
  <si>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</si>
  <si>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</si>
  <si>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r>
      <t>5合目の写真を撮影する</t>
    </r>
    <r>
      <rPr>
        <b/>
        <sz val="11"/>
        <color rgb="FFFF0000"/>
        <rFont val="游ゴシック"/>
        <family val="3"/>
        <charset val="128"/>
        <scheme val="minor"/>
      </rPr>
      <t>（注1）</t>
    </r>
    <rPh sb="1" eb="3">
      <t>ゴウメ</t>
    </rPh>
    <rPh sb="4" eb="6">
      <t>シャシン</t>
    </rPh>
    <rPh sb="7" eb="9">
      <t>サツエイ</t>
    </rPh>
    <rPh sb="12" eb="13">
      <t>チュウ</t>
    </rPh>
    <phoneticPr fontId="1"/>
  </si>
  <si>
    <t>5合目とわかる建物・看板・モニュメント等を撮影してください。</t>
    <rPh sb="1" eb="3">
      <t>ゴウメ</t>
    </rPh>
    <rPh sb="7" eb="9">
      <t>タテモノ</t>
    </rPh>
    <rPh sb="10" eb="12">
      <t>カンバン</t>
    </rPh>
    <rPh sb="19" eb="20">
      <t>ナド</t>
    </rPh>
    <rPh sb="21" eb="23">
      <t>サツエイ</t>
    </rPh>
    <phoneticPr fontId="1"/>
  </si>
  <si>
    <t>県401</t>
    <rPh sb="0" eb="1">
      <t>ケン</t>
    </rPh>
    <phoneticPr fontId="1"/>
  </si>
  <si>
    <t>県418・150</t>
    <rPh sb="0" eb="1">
      <t>ケン</t>
    </rPh>
    <phoneticPr fontId="1"/>
  </si>
  <si>
    <t>須走口南S</t>
    <rPh sb="0" eb="3">
      <t>スバシリグチ</t>
    </rPh>
    <rPh sb="3" eb="4">
      <t>ミナミ</t>
    </rPh>
    <phoneticPr fontId="1"/>
  </si>
  <si>
    <t>交差点を直進して左方向</t>
    <rPh sb="0" eb="3">
      <t>コウサテン</t>
    </rPh>
    <rPh sb="4" eb="6">
      <t>チョクシン</t>
    </rPh>
    <rPh sb="8" eb="9">
      <t>ヒダリ</t>
    </rPh>
    <rPh sb="9" eb="11">
      <t>ホウコウ</t>
    </rPh>
    <phoneticPr fontId="1"/>
  </si>
  <si>
    <t>須走富士浅間神社S</t>
    <rPh sb="0" eb="2">
      <t>スバシリ</t>
    </rPh>
    <rPh sb="2" eb="4">
      <t>フジ</t>
    </rPh>
    <rPh sb="4" eb="8">
      <t>センゲンジンジャ</t>
    </rPh>
    <phoneticPr fontId="1"/>
  </si>
  <si>
    <t>道草亭が集合場所</t>
    <rPh sb="0" eb="3">
      <t>ミチクサテイ</t>
    </rPh>
    <rPh sb="4" eb="8">
      <t>シュウゴウバショ</t>
    </rPh>
    <phoneticPr fontId="1"/>
  </si>
  <si>
    <t>スタート時間5:30</t>
    <rPh sb="4" eb="6">
      <t>ジカン</t>
    </rPh>
    <phoneticPr fontId="1"/>
  </si>
  <si>
    <t>Start
【御殿場市中央公園】</t>
    <rPh sb="7" eb="15">
      <t>ゴテンバシチュウオウコウエン</t>
    </rPh>
    <phoneticPr fontId="1"/>
  </si>
  <si>
    <t>フォトポイント
【あざみライン5合目】</t>
    <rPh sb="16" eb="18">
      <t>ゴウメ</t>
    </rPh>
    <phoneticPr fontId="1"/>
  </si>
  <si>
    <t>通過チェック
【セブンイレブン山中湖インター店】</t>
    <rPh sb="15" eb="18">
      <t>ヤマナカコ</t>
    </rPh>
    <rPh sb="22" eb="23">
      <t>テン</t>
    </rPh>
    <phoneticPr fontId="1"/>
  </si>
  <si>
    <t>フォトポイント
【スバルライン5合目】</t>
    <rPh sb="16" eb="18">
      <t>ゴウメ</t>
    </rPh>
    <phoneticPr fontId="1"/>
  </si>
  <si>
    <t>PC1
【ファミリーマート白糸の滝店】</t>
    <rPh sb="13" eb="15">
      <t>シライト</t>
    </rPh>
    <rPh sb="16" eb="18">
      <t>タキテン</t>
    </rPh>
    <phoneticPr fontId="1"/>
  </si>
  <si>
    <t>フォトポイント
【スカイライン5合目】</t>
    <rPh sb="16" eb="18">
      <t>ゴウメ</t>
    </rPh>
    <phoneticPr fontId="1"/>
  </si>
  <si>
    <t>Finish
【セブンイレブン御殿場滝ケ原店】</t>
    <rPh sb="15" eb="22">
      <t>ゴテンバタキガハラテン</t>
    </rPh>
    <phoneticPr fontId="1"/>
  </si>
  <si>
    <t>道なりに
進行</t>
    <rPh sb="0" eb="1">
      <t>ミチ</t>
    </rPh>
    <rPh sb="5" eb="7">
      <t>シンコウ</t>
    </rPh>
    <phoneticPr fontId="1"/>
  </si>
  <si>
    <t>ODO</t>
    <phoneticPr fontId="1"/>
  </si>
  <si>
    <t>TRIP</t>
    <phoneticPr fontId="1"/>
  </si>
  <si>
    <t>県道406</t>
    <rPh sb="0" eb="2">
      <t>ケンドウ</t>
    </rPh>
    <phoneticPr fontId="1"/>
  </si>
  <si>
    <t>6:07
参考</t>
    <rPh sb="5" eb="7">
      <t>サンコウ</t>
    </rPh>
    <phoneticPr fontId="1"/>
  </si>
  <si>
    <t>7:33
参考</t>
    <rPh sb="5" eb="7">
      <t>サンコウ</t>
    </rPh>
    <phoneticPr fontId="1"/>
  </si>
  <si>
    <t>6:48
参考</t>
    <phoneticPr fontId="1"/>
  </si>
  <si>
    <t>8:42
参考</t>
    <phoneticPr fontId="1"/>
  </si>
  <si>
    <t>7:48
参考</t>
    <phoneticPr fontId="1"/>
  </si>
  <si>
    <t>10:42
参考</t>
    <phoneticPr fontId="1"/>
  </si>
  <si>
    <t>10:35
参考</t>
    <phoneticPr fontId="1"/>
  </si>
  <si>
    <t>17:02
参考</t>
    <phoneticPr fontId="1"/>
  </si>
  <si>
    <t>富士吉田忍野スマートIC入口S</t>
    <phoneticPr fontId="1"/>
  </si>
  <si>
    <t>富士急山中湖湖畔別荘地の看板</t>
    <rPh sb="0" eb="3">
      <t>フジキュウ</t>
    </rPh>
    <rPh sb="3" eb="6">
      <t>ヤマナカコ</t>
    </rPh>
    <rPh sb="6" eb="8">
      <t>コハン</t>
    </rPh>
    <rPh sb="8" eb="11">
      <t>ベッソウチ</t>
    </rPh>
    <rPh sb="12" eb="14">
      <t>カンバン</t>
    </rPh>
    <phoneticPr fontId="1"/>
  </si>
  <si>
    <t>約107km地点より浮き砂注意。</t>
    <rPh sb="0" eb="1">
      <t>ヤク</t>
    </rPh>
    <rPh sb="6" eb="8">
      <t>チテン</t>
    </rPh>
    <phoneticPr fontId="1"/>
  </si>
  <si>
    <t>注3</t>
    <rPh sb="0" eb="1">
      <t>チュウ</t>
    </rPh>
    <phoneticPr fontId="1"/>
  </si>
  <si>
    <t xml:space="preserve">右奥角にガソリンスタンド
</t>
    <phoneticPr fontId="1"/>
  </si>
  <si>
    <r>
      <t xml:space="preserve">篠坂S　
</t>
    </r>
    <r>
      <rPr>
        <b/>
        <sz val="11"/>
        <color rgb="FF00B0F0"/>
        <rFont val="游ゴシック"/>
        <family val="3"/>
        <charset val="128"/>
        <scheme val="minor"/>
      </rPr>
      <t>CUE34まで10.8km/獲得標高726m(注3)</t>
    </r>
    <rPh sb="0" eb="2">
      <t>シノサカ</t>
    </rPh>
    <rPh sb="19" eb="21">
      <t>カクトク</t>
    </rPh>
    <rPh sb="21" eb="23">
      <t>ヒョウコウ</t>
    </rPh>
    <rPh sb="28" eb="29">
      <t>チュウ</t>
    </rPh>
    <phoneticPr fontId="1"/>
  </si>
  <si>
    <r>
      <rPr>
        <b/>
        <sz val="11"/>
        <color rgb="FF00B0F0"/>
        <rFont val="游ゴシック"/>
        <family val="3"/>
        <charset val="128"/>
        <scheme val="minor"/>
      </rPr>
      <t>ふじあざみラインを登る。(注3)</t>
    </r>
    <r>
      <rPr>
        <sz val="11"/>
        <color rgb="FF00B0F0"/>
        <rFont val="游ゴシック"/>
        <family val="3"/>
        <charset val="128"/>
        <scheme val="minor"/>
      </rPr>
      <t xml:space="preserve">
</t>
    </r>
    <r>
      <rPr>
        <b/>
        <sz val="11"/>
        <color rgb="FF00B0F0"/>
        <rFont val="游ゴシック"/>
        <family val="3"/>
        <charset val="128"/>
        <scheme val="minor"/>
      </rPr>
      <t>走行距離：11.5km
獲得標高：1161ｍ</t>
    </r>
    <rPh sb="9" eb="10">
      <t>ノボ</t>
    </rPh>
    <rPh sb="13" eb="14">
      <t>チュウ</t>
    </rPh>
    <rPh sb="17" eb="19">
      <t>ソウコウ</t>
    </rPh>
    <rPh sb="19" eb="21">
      <t>キョリ</t>
    </rPh>
    <rPh sb="29" eb="31">
      <t>カクトク</t>
    </rPh>
    <rPh sb="31" eb="33">
      <t>ヒョウコウ</t>
    </rPh>
    <phoneticPr fontId="1"/>
  </si>
  <si>
    <r>
      <rPr>
        <b/>
        <sz val="11"/>
        <color rgb="FF00B0F0"/>
        <rFont val="游ゴシック"/>
        <family val="3"/>
        <charset val="128"/>
        <scheme val="minor"/>
      </rPr>
      <t>富士スバルラインを登る。(注3)</t>
    </r>
    <r>
      <rPr>
        <b/>
        <sz val="11"/>
        <color rgb="FFFF0000"/>
        <rFont val="游ゴシック"/>
        <family val="3"/>
        <charset val="128"/>
        <scheme val="minor"/>
      </rPr>
      <t xml:space="preserve">
料金200円(現金払いのみ)
</t>
    </r>
    <r>
      <rPr>
        <b/>
        <sz val="11"/>
        <color rgb="FF00B0F0"/>
        <rFont val="游ゴシック"/>
        <family val="3"/>
        <charset val="128"/>
        <scheme val="minor"/>
      </rPr>
      <t>走行距離：24.2km
獲得標高：1256ｍ</t>
    </r>
    <rPh sb="0" eb="2">
      <t>フジ</t>
    </rPh>
    <rPh sb="9" eb="10">
      <t>ノボ</t>
    </rPh>
    <rPh sb="13" eb="14">
      <t>チュウ</t>
    </rPh>
    <rPh sb="17" eb="19">
      <t>リョウキン</t>
    </rPh>
    <rPh sb="22" eb="23">
      <t>エン</t>
    </rPh>
    <rPh sb="24" eb="27">
      <t>ゲンキンバラ</t>
    </rPh>
    <rPh sb="32" eb="34">
      <t>ソウコウ</t>
    </rPh>
    <phoneticPr fontId="1"/>
  </si>
  <si>
    <t>富士山スカイラインを登る。(注3)
走行距離：13.3km
獲得標高：921ｍ</t>
    <rPh sb="0" eb="3">
      <t>フジサン</t>
    </rPh>
    <rPh sb="10" eb="11">
      <t>ノボ</t>
    </rPh>
    <phoneticPr fontId="1"/>
  </si>
  <si>
    <t>試走結果による参考値。  走行プランの目安としてご利用下さい。</t>
    <rPh sb="0" eb="2">
      <t>シソウ</t>
    </rPh>
    <rPh sb="2" eb="4">
      <t>ケッカ</t>
    </rPh>
    <rPh sb="7" eb="9">
      <t>サンコウ</t>
    </rPh>
    <rPh sb="9" eb="10">
      <t>アタイ</t>
    </rPh>
    <rPh sb="13" eb="15">
      <t>ソウコウ</t>
    </rPh>
    <rPh sb="19" eb="21">
      <t>メヤス</t>
    </rPh>
    <rPh sb="25" eb="27">
      <t>リヨウ</t>
    </rPh>
    <rPh sb="27" eb="28">
      <t>クダ</t>
    </rPh>
    <phoneticPr fontId="1"/>
  </si>
  <si>
    <r>
      <rPr>
        <sz val="11"/>
        <rFont val="游ゴシック"/>
        <family val="3"/>
        <charset val="128"/>
        <scheme val="minor"/>
      </rPr>
      <t>左折の先に道の駅　富士吉田</t>
    </r>
    <r>
      <rPr>
        <b/>
        <sz val="11"/>
        <color rgb="FFFF0000"/>
        <rFont val="游ゴシック"/>
        <family val="3"/>
        <charset val="128"/>
        <scheme val="minor"/>
      </rPr>
      <t xml:space="preserve">
この先、スバルライン</t>
    </r>
    <r>
      <rPr>
        <b/>
        <sz val="11"/>
        <color rgb="FFFF0000"/>
        <rFont val="游ゴシック"/>
        <family val="3"/>
        <charset val="128"/>
      </rPr>
      <t>四</t>
    </r>
    <r>
      <rPr>
        <b/>
        <sz val="11"/>
        <color rgb="FFFF0000"/>
        <rFont val="游ゴシック"/>
        <family val="3"/>
        <charset val="128"/>
        <scheme val="minor"/>
      </rPr>
      <t>合目
大沢駐車場まで水の補給箇所なし</t>
    </r>
    <rPh sb="0" eb="2">
      <t>サセツ</t>
    </rPh>
    <rPh sb="3" eb="4">
      <t>サキ</t>
    </rPh>
    <rPh sb="5" eb="6">
      <t>ミチ</t>
    </rPh>
    <rPh sb="7" eb="8">
      <t>エキ</t>
    </rPh>
    <rPh sb="9" eb="11">
      <t>フジ</t>
    </rPh>
    <rPh sb="11" eb="13">
      <t>ヨシダ</t>
    </rPh>
    <rPh sb="24" eb="25">
      <t>4</t>
    </rPh>
    <rPh sb="39" eb="41">
      <t>カショ</t>
    </rPh>
    <phoneticPr fontId="1"/>
  </si>
  <si>
    <t>セブンイレブンの駐車場で
ゴール受付を行います。
(店内でレシートを取得し、印字時間を完走タイムとします。）</t>
    <rPh sb="8" eb="11">
      <t>チュウシャジョウ</t>
    </rPh>
    <rPh sb="16" eb="17">
      <t>ウ</t>
    </rPh>
    <rPh sb="17" eb="18">
      <t>ツケ</t>
    </rPh>
    <rPh sb="19" eb="20">
      <t>オコナ</t>
    </rPh>
    <rPh sb="26" eb="28">
      <t>テンナイ</t>
    </rPh>
    <rPh sb="38" eb="40">
      <t>インジ</t>
    </rPh>
    <phoneticPr fontId="1"/>
  </si>
  <si>
    <t>胎内洞窟入口S
17.2km先に四号目　大沢駐車場
(自動販売機、トイレ)あり</t>
    <rPh sb="0" eb="6">
      <t>タイナイドウクツイリグチ</t>
    </rPh>
    <rPh sb="15" eb="16">
      <t>サキ</t>
    </rPh>
    <rPh sb="17" eb="19">
      <t>ヨンゴウ</t>
    </rPh>
    <rPh sb="19" eb="20">
      <t>メ</t>
    </rPh>
    <rPh sb="21" eb="23">
      <t>オオサワ</t>
    </rPh>
    <rPh sb="23" eb="26">
      <t>チュウシャジョウ</t>
    </rPh>
    <rPh sb="28" eb="33">
      <t>ジドウハンバイキ</t>
    </rPh>
    <phoneticPr fontId="1"/>
  </si>
  <si>
    <r>
      <t xml:space="preserve">レシートを取得
</t>
    </r>
    <r>
      <rPr>
        <b/>
        <sz val="11"/>
        <color rgb="FFFF0000"/>
        <rFont val="游ゴシック"/>
        <family val="3"/>
        <charset val="128"/>
        <scheme val="minor"/>
      </rPr>
      <t>※14:38までに到着すること。</t>
    </r>
    <rPh sb="5" eb="7">
      <t>シュトク</t>
    </rPh>
    <rPh sb="17" eb="19">
      <t>トウチャク</t>
    </rPh>
    <phoneticPr fontId="1"/>
  </si>
  <si>
    <r>
      <t>■BRM727 富士山</t>
    </r>
    <r>
      <rPr>
        <b/>
        <sz val="11"/>
        <color theme="1"/>
        <rFont val="游ゴシック"/>
        <family val="3"/>
        <charset val="128"/>
      </rPr>
      <t>五</t>
    </r>
    <r>
      <rPr>
        <b/>
        <sz val="11"/>
        <color theme="1"/>
        <rFont val="游ゴシック"/>
        <family val="3"/>
        <charset val="128"/>
        <scheme val="minor"/>
      </rPr>
      <t>号目をめぐる冒険200km</t>
    </r>
    <r>
      <rPr>
        <b/>
        <sz val="11"/>
        <rFont val="游ゴシック"/>
        <family val="3"/>
        <charset val="128"/>
        <scheme val="minor"/>
      </rPr>
      <t>　 　  　Ver2.0  (2025/05/29更新)</t>
    </r>
    <rPh sb="8" eb="11">
      <t>フジサン</t>
    </rPh>
    <rPh sb="11" eb="12">
      <t>5</t>
    </rPh>
    <rPh sb="12" eb="14">
      <t>ゴウメ</t>
    </rPh>
    <rPh sb="18" eb="20">
      <t>ボウケン</t>
    </rPh>
    <rPh sb="50" eb="52">
      <t>コウシン</t>
    </rPh>
    <phoneticPr fontId="1"/>
  </si>
  <si>
    <r>
      <rPr>
        <sz val="11"/>
        <rFont val="游ゴシック"/>
        <family val="3"/>
        <charset val="128"/>
        <scheme val="minor"/>
      </rPr>
      <t>PC2</t>
    </r>
    <r>
      <rPr>
        <b/>
        <sz val="11"/>
        <color rgb="FFFF0000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【西臼塚駐車場】 ※道路右側　</t>
    </r>
    <r>
      <rPr>
        <b/>
        <sz val="11"/>
        <color rgb="FFFF0000"/>
        <rFont val="游ゴシック"/>
        <family val="3"/>
        <charset val="128"/>
        <scheme val="minor"/>
      </rPr>
      <t xml:space="preserve">
</t>
    </r>
    <r>
      <rPr>
        <b/>
        <sz val="11"/>
        <color rgb="FF00B0F0"/>
        <rFont val="游ゴシック"/>
        <family val="3"/>
        <charset val="128"/>
        <scheme val="minor"/>
      </rPr>
      <t>CUE35まで3.4km/獲得標高212m(注3)</t>
    </r>
    <rPh sb="5" eb="6">
      <t>ニシ</t>
    </rPh>
    <rPh sb="6" eb="8">
      <t>ウスヅカ</t>
    </rPh>
    <rPh sb="8" eb="11">
      <t>チュウシャジョウ</t>
    </rPh>
    <rPh sb="42" eb="43">
      <t>チュウ</t>
    </rPh>
    <phoneticPr fontId="1"/>
  </si>
  <si>
    <r>
      <t xml:space="preserve">スタッフによる通過時刻の記録を行います。また給水ポイントをCLOSE時刻まで設置します。(注2)
</t>
    </r>
    <r>
      <rPr>
        <b/>
        <sz val="11"/>
        <color rgb="FFFF0000"/>
        <rFont val="游ゴシック"/>
        <family val="3"/>
        <charset val="128"/>
        <scheme val="minor"/>
      </rPr>
      <t>※15:58までに到着すること。</t>
    </r>
    <rPh sb="7" eb="9">
      <t>ツウカ</t>
    </rPh>
    <rPh sb="9" eb="11">
      <t>ジコク</t>
    </rPh>
    <rPh sb="12" eb="14">
      <t>キロク</t>
    </rPh>
    <rPh sb="15" eb="16">
      <t>オコナ</t>
    </rPh>
    <rPh sb="22" eb="24">
      <t>キュウスイ</t>
    </rPh>
    <rPh sb="34" eb="36">
      <t>ジコク</t>
    </rPh>
    <rPh sb="38" eb="40">
      <t>セッチ</t>
    </rPh>
    <rPh sb="45" eb="46">
      <t>チュウ</t>
    </rPh>
    <rPh sb="58" eb="60">
      <t>トウチャク</t>
    </rPh>
    <phoneticPr fontId="1"/>
  </si>
  <si>
    <t>水の補給あり。</t>
    <rPh sb="0" eb="1">
      <t>ミズ</t>
    </rPh>
    <rPh sb="1" eb="2">
      <t>アリミズ</t>
    </rPh>
    <rPh sb="2" eb="4">
      <t>ホキュウ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</si>
</sst>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rgb="FF00B0F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11"/>
      <color rgb="FF00B05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0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20" fontId="0" fillId="2" borderId="3" xfId="0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56" fontId="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2" borderId="1" xfId="0" applyFont="1" applyFill="1" applyBorder="1" applyAlignment="1">
      <alignment vertical="center" wrapText="1"/>
    </xf>
  </cellXfs>
  <cellStyles count="4">
    <cellStyle name="桁区切り 2" xfId="2" xr:uid="{7F07682C-08F0-4CB3-B558-A21A2EC49A8D}"/>
    <cellStyle name="標準" xfId="0" builtinId="0"/>
    <cellStyle name="標準 2" xfId="1" xr:uid="{B141A20F-ED09-4C5C-946D-A71858E54E91}"/>
    <cellStyle name="標準 2 2" xfId="3" xr:uid="{5D877A22-EE20-43D7-BC54-D26D638AE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AB14-0DA2-4C09-BC1C-A7B3B7731B54}">
  <sheetPr>
    <pageSetUpPr fitToPage="1"/>
  </sheetPr>
  <dimension ref="A1:K43"/>
  <sheetViews>
    <sheetView tabSelected="1" zoomScale="85" zoomScaleNormal="85" workbookViewId="0"/>
  </sheetViews>
  <sheetFormatPr defaultRowHeight="18.75" x14ac:dyDescent="0.4"/>
  <cols>
    <col min="1" max="1" width="5.875" customWidth="1"/>
    <col min="2" max="2" width="7.125" customWidth="1"/>
    <col min="3" max="3" width="6.25" customWidth="1"/>
    <col min="4" max="4" width="35.5" customWidth="1"/>
    <col min="5" max="5" width="6" customWidth="1"/>
    <col min="6" max="6" width="10.375" customWidth="1"/>
    <col min="7" max="7" width="5.75" customWidth="1"/>
    <col min="8" max="8" width="11.75" customWidth="1"/>
    <col min="9" max="9" width="30.5" customWidth="1"/>
    <col min="10" max="11" width="6.75" customWidth="1"/>
  </cols>
  <sheetData>
    <row r="1" spans="1:11" x14ac:dyDescent="0.4">
      <c r="A1" s="6" t="s">
        <v>96</v>
      </c>
      <c r="I1" s="32" t="s">
        <v>62</v>
      </c>
    </row>
    <row r="2" spans="1:11" ht="19.5" thickBot="1" x14ac:dyDescent="0.45">
      <c r="A2" s="17" t="s">
        <v>0</v>
      </c>
      <c r="B2" s="17" t="s">
        <v>71</v>
      </c>
      <c r="C2" s="17" t="s">
        <v>72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</row>
    <row r="3" spans="1:11" ht="38.25" thickTop="1" x14ac:dyDescent="0.4">
      <c r="A3" s="15">
        <v>1</v>
      </c>
      <c r="B3" s="13">
        <v>0</v>
      </c>
      <c r="C3" s="13">
        <v>0</v>
      </c>
      <c r="D3" s="14" t="s">
        <v>63</v>
      </c>
      <c r="E3" s="15"/>
      <c r="F3" s="13"/>
      <c r="G3" s="15"/>
      <c r="H3" s="13"/>
      <c r="I3" s="16" t="s">
        <v>61</v>
      </c>
      <c r="J3" s="18">
        <v>0.22916666666666666</v>
      </c>
      <c r="K3" s="18">
        <v>0.25</v>
      </c>
    </row>
    <row r="4" spans="1:11" x14ac:dyDescent="0.4">
      <c r="A4" s="7">
        <f>A3+1</f>
        <v>2</v>
      </c>
      <c r="B4" s="3">
        <v>0.1</v>
      </c>
      <c r="C4" s="3">
        <v>0.1</v>
      </c>
      <c r="D4" s="3"/>
      <c r="E4" s="7" t="s">
        <v>49</v>
      </c>
      <c r="F4" s="3" t="s">
        <v>9</v>
      </c>
      <c r="G4" s="7"/>
      <c r="H4" s="3" t="s">
        <v>56</v>
      </c>
      <c r="I4" s="5"/>
      <c r="J4" s="12"/>
      <c r="K4" s="12"/>
    </row>
    <row r="5" spans="1:11" x14ac:dyDescent="0.4">
      <c r="A5" s="7">
        <f t="shared" ref="A5:A15" si="0">A4+1</f>
        <v>3</v>
      </c>
      <c r="B5" s="3">
        <v>0.8</v>
      </c>
      <c r="C5" s="3">
        <v>0.8</v>
      </c>
      <c r="D5" s="3"/>
      <c r="E5" s="7" t="s">
        <v>47</v>
      </c>
      <c r="F5" s="3" t="s">
        <v>9</v>
      </c>
      <c r="G5" s="7" t="s">
        <v>11</v>
      </c>
      <c r="H5" s="3"/>
      <c r="I5" s="5"/>
      <c r="J5" s="12"/>
      <c r="K5" s="12"/>
    </row>
    <row r="6" spans="1:11" x14ac:dyDescent="0.4">
      <c r="A6" s="20">
        <f t="shared" si="0"/>
        <v>4</v>
      </c>
      <c r="B6" s="21">
        <v>2.1</v>
      </c>
      <c r="C6" s="21">
        <v>2.1</v>
      </c>
      <c r="D6" s="21"/>
      <c r="E6" s="20" t="s">
        <v>47</v>
      </c>
      <c r="F6" s="21" t="s">
        <v>27</v>
      </c>
      <c r="G6" s="20"/>
      <c r="H6" s="21" t="s">
        <v>73</v>
      </c>
      <c r="I6" s="21"/>
      <c r="J6" s="7"/>
      <c r="K6" s="7"/>
    </row>
    <row r="7" spans="1:11" x14ac:dyDescent="0.4">
      <c r="A7" s="20">
        <f t="shared" si="0"/>
        <v>5</v>
      </c>
      <c r="B7" s="21">
        <v>2.9</v>
      </c>
      <c r="C7" s="21">
        <v>2.9</v>
      </c>
      <c r="D7" s="21"/>
      <c r="E7" s="20" t="s">
        <v>48</v>
      </c>
      <c r="F7" s="21" t="s">
        <v>9</v>
      </c>
      <c r="G7" s="20"/>
      <c r="H7" s="22" t="s">
        <v>57</v>
      </c>
      <c r="I7" s="21"/>
      <c r="J7" s="7"/>
      <c r="K7" s="7"/>
    </row>
    <row r="8" spans="1:11" x14ac:dyDescent="0.4">
      <c r="A8" s="20">
        <f t="shared" si="0"/>
        <v>6</v>
      </c>
      <c r="B8" s="21">
        <v>7.9</v>
      </c>
      <c r="C8" s="21">
        <v>7.9</v>
      </c>
      <c r="D8" s="21" t="s">
        <v>58</v>
      </c>
      <c r="E8" s="20" t="s">
        <v>47</v>
      </c>
      <c r="F8" s="21" t="s">
        <v>10</v>
      </c>
      <c r="G8" s="20" t="s">
        <v>11</v>
      </c>
      <c r="H8" s="21" t="s">
        <v>12</v>
      </c>
      <c r="I8" s="21" t="s">
        <v>59</v>
      </c>
      <c r="J8" s="7"/>
      <c r="K8" s="7"/>
    </row>
    <row r="9" spans="1:11" x14ac:dyDescent="0.4">
      <c r="A9" s="20">
        <f t="shared" si="0"/>
        <v>7</v>
      </c>
      <c r="B9" s="21">
        <v>9.5</v>
      </c>
      <c r="C9" s="21">
        <v>9.5</v>
      </c>
      <c r="D9" s="21" t="s">
        <v>60</v>
      </c>
      <c r="E9" s="20" t="s">
        <v>48</v>
      </c>
      <c r="F9" s="21" t="s">
        <v>13</v>
      </c>
      <c r="G9" s="20" t="s">
        <v>11</v>
      </c>
      <c r="H9" s="21" t="s">
        <v>12</v>
      </c>
      <c r="I9" s="21"/>
      <c r="J9" s="7"/>
      <c r="K9" s="7"/>
    </row>
    <row r="10" spans="1:11" ht="54.6" customHeight="1" x14ac:dyDescent="0.4">
      <c r="A10" s="20">
        <f t="shared" si="0"/>
        <v>8</v>
      </c>
      <c r="B10" s="21">
        <v>9.8000000000000007</v>
      </c>
      <c r="C10" s="21">
        <v>9.8000000000000007</v>
      </c>
      <c r="D10" s="26"/>
      <c r="E10" s="20" t="s">
        <v>48</v>
      </c>
      <c r="F10" s="21" t="s">
        <v>13</v>
      </c>
      <c r="G10" s="20"/>
      <c r="H10" s="21" t="s">
        <v>14</v>
      </c>
      <c r="I10" s="30" t="s">
        <v>88</v>
      </c>
      <c r="J10" s="7"/>
      <c r="K10" s="7"/>
    </row>
    <row r="11" spans="1:11" ht="37.5" x14ac:dyDescent="0.4">
      <c r="A11" s="8">
        <f t="shared" si="0"/>
        <v>9</v>
      </c>
      <c r="B11" s="4">
        <v>21.3</v>
      </c>
      <c r="C11" s="4">
        <v>21.3</v>
      </c>
      <c r="D11" s="9" t="s">
        <v>64</v>
      </c>
      <c r="E11" s="8"/>
      <c r="F11" s="4" t="s">
        <v>15</v>
      </c>
      <c r="G11" s="8"/>
      <c r="H11" s="4" t="s">
        <v>14</v>
      </c>
      <c r="I11" s="4" t="s">
        <v>54</v>
      </c>
      <c r="J11" s="19" t="s">
        <v>74</v>
      </c>
      <c r="K11" s="19" t="s">
        <v>75</v>
      </c>
    </row>
    <row r="12" spans="1:11" x14ac:dyDescent="0.4">
      <c r="A12" s="7">
        <f t="shared" si="0"/>
        <v>10</v>
      </c>
      <c r="B12" s="3">
        <v>32.4</v>
      </c>
      <c r="C12" s="3">
        <f>B12-21.3</f>
        <v>11.099999999999998</v>
      </c>
      <c r="D12" s="3"/>
      <c r="E12" s="7" t="s">
        <v>48</v>
      </c>
      <c r="F12" s="3" t="s">
        <v>13</v>
      </c>
      <c r="G12" s="7"/>
      <c r="H12" s="3"/>
      <c r="I12" s="3" t="s">
        <v>16</v>
      </c>
      <c r="J12" s="7"/>
      <c r="K12" s="7"/>
    </row>
    <row r="13" spans="1:11" x14ac:dyDescent="0.4">
      <c r="A13" s="7">
        <f t="shared" si="0"/>
        <v>11</v>
      </c>
      <c r="B13" s="21">
        <v>32.700000000000003</v>
      </c>
      <c r="C13" s="21">
        <f t="shared" ref="C13:C18" si="1">B13-21.3</f>
        <v>11.400000000000002</v>
      </c>
      <c r="D13" s="21" t="s">
        <v>17</v>
      </c>
      <c r="E13" s="7" t="s">
        <v>49</v>
      </c>
      <c r="F13" s="3" t="s">
        <v>9</v>
      </c>
      <c r="G13" s="7" t="s">
        <v>11</v>
      </c>
      <c r="H13" s="3" t="s">
        <v>12</v>
      </c>
      <c r="I13" s="3"/>
      <c r="J13" s="7"/>
      <c r="K13" s="7"/>
    </row>
    <row r="14" spans="1:11" x14ac:dyDescent="0.4">
      <c r="A14" s="7">
        <f t="shared" si="0"/>
        <v>12</v>
      </c>
      <c r="B14" s="21">
        <v>38.700000000000003</v>
      </c>
      <c r="C14" s="21">
        <f t="shared" si="1"/>
        <v>17.400000000000002</v>
      </c>
      <c r="D14" s="21"/>
      <c r="E14" s="7" t="s">
        <v>50</v>
      </c>
      <c r="F14" s="3" t="s">
        <v>23</v>
      </c>
      <c r="G14" s="7"/>
      <c r="H14" s="3"/>
      <c r="I14" s="3" t="s">
        <v>18</v>
      </c>
      <c r="J14" s="7"/>
      <c r="K14" s="7"/>
    </row>
    <row r="15" spans="1:11" x14ac:dyDescent="0.4">
      <c r="A15" s="7">
        <f t="shared" si="0"/>
        <v>13</v>
      </c>
      <c r="B15" s="21">
        <v>38.9</v>
      </c>
      <c r="C15" s="21">
        <f t="shared" si="1"/>
        <v>17.599999999999998</v>
      </c>
      <c r="D15" s="21"/>
      <c r="E15" s="7" t="s">
        <v>50</v>
      </c>
      <c r="F15" s="3" t="s">
        <v>23</v>
      </c>
      <c r="G15" s="7"/>
      <c r="H15" s="3"/>
      <c r="I15" s="3" t="s">
        <v>83</v>
      </c>
      <c r="J15" s="7"/>
      <c r="K15" s="7"/>
    </row>
    <row r="16" spans="1:11" x14ac:dyDescent="0.4">
      <c r="A16" s="20">
        <f>A15+1</f>
        <v>14</v>
      </c>
      <c r="B16" s="21">
        <v>42.3</v>
      </c>
      <c r="C16" s="21">
        <f t="shared" si="1"/>
        <v>20.999999999999996</v>
      </c>
      <c r="D16" s="21"/>
      <c r="E16" s="20" t="s">
        <v>49</v>
      </c>
      <c r="F16" s="21" t="s">
        <v>9</v>
      </c>
      <c r="G16" s="20"/>
      <c r="H16" s="21"/>
      <c r="I16" s="21"/>
      <c r="J16" s="7"/>
      <c r="K16" s="7"/>
    </row>
    <row r="17" spans="1:11" x14ac:dyDescent="0.4">
      <c r="A17" s="20">
        <f>A16+1</f>
        <v>15</v>
      </c>
      <c r="B17" s="21">
        <v>43.6</v>
      </c>
      <c r="C17" s="21">
        <f t="shared" si="1"/>
        <v>22.3</v>
      </c>
      <c r="D17" s="21" t="s">
        <v>33</v>
      </c>
      <c r="E17" s="20" t="s">
        <v>47</v>
      </c>
      <c r="F17" s="21" t="s">
        <v>23</v>
      </c>
      <c r="G17" s="20" t="s">
        <v>11</v>
      </c>
      <c r="H17" s="21" t="s">
        <v>12</v>
      </c>
      <c r="I17" s="21" t="s">
        <v>24</v>
      </c>
      <c r="J17" s="7"/>
      <c r="K17" s="7"/>
    </row>
    <row r="18" spans="1:11" ht="37.5" x14ac:dyDescent="0.4">
      <c r="A18" s="8">
        <f t="shared" ref="A18:A40" si="2">A17+1</f>
        <v>16</v>
      </c>
      <c r="B18" s="23">
        <v>44</v>
      </c>
      <c r="C18" s="4">
        <f t="shared" si="1"/>
        <v>22.7</v>
      </c>
      <c r="D18" s="9" t="s">
        <v>65</v>
      </c>
      <c r="E18" s="8"/>
      <c r="F18" s="4" t="s">
        <v>25</v>
      </c>
      <c r="G18" s="8"/>
      <c r="H18" s="4"/>
      <c r="I18" s="4" t="s">
        <v>26</v>
      </c>
      <c r="J18" s="19" t="s">
        <v>76</v>
      </c>
      <c r="K18" s="19" t="s">
        <v>77</v>
      </c>
    </row>
    <row r="19" spans="1:11" ht="54.75" x14ac:dyDescent="0.4">
      <c r="A19" s="7">
        <f t="shared" si="2"/>
        <v>17</v>
      </c>
      <c r="B19" s="3">
        <v>48.7</v>
      </c>
      <c r="C19" s="3">
        <f t="shared" ref="C19:C24" si="3">B19-44</f>
        <v>4.7000000000000028</v>
      </c>
      <c r="D19" s="3" t="s">
        <v>82</v>
      </c>
      <c r="E19" s="25" t="s">
        <v>47</v>
      </c>
      <c r="F19" s="3" t="s">
        <v>9</v>
      </c>
      <c r="G19" s="7" t="s">
        <v>11</v>
      </c>
      <c r="H19" s="3"/>
      <c r="I19" s="24" t="s">
        <v>92</v>
      </c>
      <c r="J19" s="7"/>
      <c r="K19" s="7"/>
    </row>
    <row r="20" spans="1:11" x14ac:dyDescent="0.4">
      <c r="A20" s="7">
        <f t="shared" si="2"/>
        <v>18</v>
      </c>
      <c r="B20" s="3">
        <v>49.7</v>
      </c>
      <c r="C20" s="3">
        <f t="shared" si="3"/>
        <v>5.7000000000000028</v>
      </c>
      <c r="D20" s="3"/>
      <c r="E20" s="7" t="s">
        <v>51</v>
      </c>
      <c r="F20" s="3" t="s">
        <v>27</v>
      </c>
      <c r="G20" s="7"/>
      <c r="H20" s="3"/>
      <c r="I20" s="3" t="s">
        <v>20</v>
      </c>
      <c r="J20" s="7"/>
      <c r="K20" s="7"/>
    </row>
    <row r="21" spans="1:11" x14ac:dyDescent="0.4">
      <c r="A21" s="7">
        <f t="shared" si="2"/>
        <v>19</v>
      </c>
      <c r="B21" s="3">
        <v>51.2</v>
      </c>
      <c r="C21" s="3">
        <f t="shared" si="3"/>
        <v>7.2000000000000028</v>
      </c>
      <c r="D21" s="3"/>
      <c r="E21" s="7" t="s">
        <v>47</v>
      </c>
      <c r="F21" s="3" t="s">
        <v>9</v>
      </c>
      <c r="G21" s="7"/>
      <c r="H21" s="3" t="s">
        <v>28</v>
      </c>
      <c r="I21" s="3"/>
      <c r="J21" s="7"/>
      <c r="K21" s="7"/>
    </row>
    <row r="22" spans="1:11" x14ac:dyDescent="0.4">
      <c r="A22" s="7">
        <f t="shared" si="2"/>
        <v>20</v>
      </c>
      <c r="B22" s="3">
        <v>52.3</v>
      </c>
      <c r="C22" s="3">
        <f t="shared" si="3"/>
        <v>8.2999999999999972</v>
      </c>
      <c r="D22" s="3"/>
      <c r="E22" s="7" t="s">
        <v>51</v>
      </c>
      <c r="F22" s="3" t="s">
        <v>29</v>
      </c>
      <c r="G22" s="7"/>
      <c r="H22" s="3" t="s">
        <v>30</v>
      </c>
      <c r="I22" s="3"/>
      <c r="J22" s="7"/>
      <c r="K22" s="7"/>
    </row>
    <row r="23" spans="1:11" ht="70.900000000000006" customHeight="1" x14ac:dyDescent="0.4">
      <c r="A23" s="7">
        <f t="shared" si="2"/>
        <v>21</v>
      </c>
      <c r="B23" s="3">
        <v>54</v>
      </c>
      <c r="C23" s="3">
        <f t="shared" si="3"/>
        <v>10</v>
      </c>
      <c r="D23" s="22" t="s">
        <v>94</v>
      </c>
      <c r="E23" s="7" t="s">
        <v>47</v>
      </c>
      <c r="F23" s="3" t="s">
        <v>9</v>
      </c>
      <c r="G23" s="7" t="s">
        <v>11</v>
      </c>
      <c r="H23" s="3" t="s">
        <v>31</v>
      </c>
      <c r="I23" s="24" t="s">
        <v>89</v>
      </c>
      <c r="J23" s="7"/>
      <c r="K23" s="7"/>
    </row>
    <row r="24" spans="1:11" ht="37.5" x14ac:dyDescent="0.4">
      <c r="A24" s="8">
        <f t="shared" si="2"/>
        <v>22</v>
      </c>
      <c r="B24" s="4">
        <v>78.2</v>
      </c>
      <c r="C24" s="4">
        <f t="shared" si="3"/>
        <v>34.200000000000003</v>
      </c>
      <c r="D24" s="9" t="s">
        <v>66</v>
      </c>
      <c r="E24" s="8"/>
      <c r="F24" s="4" t="s">
        <v>15</v>
      </c>
      <c r="G24" s="8"/>
      <c r="H24" s="4" t="s">
        <v>31</v>
      </c>
      <c r="I24" s="4" t="s">
        <v>54</v>
      </c>
      <c r="J24" s="19" t="s">
        <v>78</v>
      </c>
      <c r="K24" s="19" t="s">
        <v>79</v>
      </c>
    </row>
    <row r="25" spans="1:11" x14ac:dyDescent="0.4">
      <c r="A25" s="7">
        <f t="shared" si="2"/>
        <v>23</v>
      </c>
      <c r="B25" s="3">
        <v>102.4</v>
      </c>
      <c r="C25" s="3">
        <f>B25-78.2</f>
        <v>24.200000000000003</v>
      </c>
      <c r="D25" s="3" t="s">
        <v>32</v>
      </c>
      <c r="E25" s="7" t="s">
        <v>47</v>
      </c>
      <c r="F25" s="3" t="s">
        <v>9</v>
      </c>
      <c r="G25" s="7" t="s">
        <v>11</v>
      </c>
      <c r="H25" s="3"/>
      <c r="I25" s="3"/>
      <c r="J25" s="7"/>
      <c r="K25" s="7"/>
    </row>
    <row r="26" spans="1:11" x14ac:dyDescent="0.4">
      <c r="A26" s="7">
        <f t="shared" si="2"/>
        <v>24</v>
      </c>
      <c r="B26" s="3">
        <v>104.6</v>
      </c>
      <c r="C26" s="3">
        <f t="shared" ref="C26:C33" si="4">B26-78.2</f>
        <v>26.399999999999991</v>
      </c>
      <c r="D26" s="3"/>
      <c r="E26" s="7" t="s">
        <v>48</v>
      </c>
      <c r="F26" s="3" t="s">
        <v>9</v>
      </c>
      <c r="G26" s="7"/>
      <c r="H26" s="3"/>
      <c r="I26" s="3"/>
      <c r="J26" s="7"/>
      <c r="K26" s="7"/>
    </row>
    <row r="27" spans="1:11" x14ac:dyDescent="0.4">
      <c r="A27" s="7">
        <f t="shared" si="2"/>
        <v>25</v>
      </c>
      <c r="B27" s="3">
        <v>105.5</v>
      </c>
      <c r="C27" s="3">
        <f t="shared" si="4"/>
        <v>27.299999999999997</v>
      </c>
      <c r="D27" s="3"/>
      <c r="E27" s="7" t="s">
        <v>49</v>
      </c>
      <c r="F27" s="3" t="s">
        <v>29</v>
      </c>
      <c r="G27" s="7"/>
      <c r="H27" s="3"/>
      <c r="I27" s="5" t="s">
        <v>84</v>
      </c>
      <c r="J27" s="7"/>
      <c r="K27" s="7"/>
    </row>
    <row r="28" spans="1:11" x14ac:dyDescent="0.4">
      <c r="A28" s="7">
        <f t="shared" si="2"/>
        <v>26</v>
      </c>
      <c r="B28" s="3">
        <v>109.3</v>
      </c>
      <c r="C28" s="3">
        <f t="shared" si="4"/>
        <v>31.099999999999994</v>
      </c>
      <c r="D28" s="3"/>
      <c r="E28" s="7" t="s">
        <v>49</v>
      </c>
      <c r="F28" s="3" t="s">
        <v>9</v>
      </c>
      <c r="G28" s="7"/>
      <c r="H28" s="3"/>
      <c r="I28" s="3" t="s">
        <v>34</v>
      </c>
      <c r="J28" s="7"/>
      <c r="K28" s="7"/>
    </row>
    <row r="29" spans="1:11" x14ac:dyDescent="0.4">
      <c r="A29" s="7">
        <f t="shared" si="2"/>
        <v>27</v>
      </c>
      <c r="B29" s="3">
        <v>112.4</v>
      </c>
      <c r="C29" s="3">
        <f t="shared" si="4"/>
        <v>34.200000000000003</v>
      </c>
      <c r="D29" s="3" t="s">
        <v>35</v>
      </c>
      <c r="E29" s="7" t="s">
        <v>47</v>
      </c>
      <c r="F29" s="3" t="s">
        <v>9</v>
      </c>
      <c r="G29" s="7" t="s">
        <v>11</v>
      </c>
      <c r="H29" s="3" t="s">
        <v>37</v>
      </c>
      <c r="I29" s="3"/>
      <c r="J29" s="7"/>
      <c r="K29" s="7"/>
    </row>
    <row r="30" spans="1:11" x14ac:dyDescent="0.4">
      <c r="A30" s="7">
        <f t="shared" si="2"/>
        <v>28</v>
      </c>
      <c r="B30" s="3">
        <v>114</v>
      </c>
      <c r="C30" s="3">
        <f t="shared" si="4"/>
        <v>35.799999999999997</v>
      </c>
      <c r="D30" s="3" t="s">
        <v>36</v>
      </c>
      <c r="E30" s="7" t="s">
        <v>48</v>
      </c>
      <c r="F30" s="3" t="s">
        <v>9</v>
      </c>
      <c r="G30" s="7" t="s">
        <v>11</v>
      </c>
      <c r="H30" s="3" t="s">
        <v>38</v>
      </c>
      <c r="I30" s="3"/>
      <c r="J30" s="7"/>
      <c r="K30" s="7"/>
    </row>
    <row r="31" spans="1:11" x14ac:dyDescent="0.4">
      <c r="A31" s="7">
        <f t="shared" si="2"/>
        <v>29</v>
      </c>
      <c r="B31" s="3">
        <v>132.19999999999999</v>
      </c>
      <c r="C31" s="3">
        <f t="shared" si="4"/>
        <v>53.999999999999986</v>
      </c>
      <c r="D31" s="3"/>
      <c r="E31" s="7" t="s">
        <v>49</v>
      </c>
      <c r="F31" s="3" t="s">
        <v>9</v>
      </c>
      <c r="G31" s="7"/>
      <c r="H31" s="3" t="s">
        <v>39</v>
      </c>
      <c r="I31" s="3" t="s">
        <v>21</v>
      </c>
      <c r="J31" s="7"/>
      <c r="K31" s="7"/>
    </row>
    <row r="32" spans="1:11" x14ac:dyDescent="0.4">
      <c r="A32" s="7">
        <f t="shared" si="2"/>
        <v>30</v>
      </c>
      <c r="B32" s="3">
        <v>137</v>
      </c>
      <c r="C32" s="3">
        <f t="shared" si="4"/>
        <v>58.8</v>
      </c>
      <c r="D32" s="3" t="s">
        <v>40</v>
      </c>
      <c r="E32" s="7" t="s">
        <v>47</v>
      </c>
      <c r="F32" s="3" t="s">
        <v>29</v>
      </c>
      <c r="G32" s="7" t="s">
        <v>11</v>
      </c>
      <c r="H32" s="3" t="s">
        <v>41</v>
      </c>
      <c r="I32" s="3" t="s">
        <v>22</v>
      </c>
      <c r="J32" s="7"/>
      <c r="K32" s="7"/>
    </row>
    <row r="33" spans="1:11" ht="37.5" x14ac:dyDescent="0.4">
      <c r="A33" s="8">
        <f t="shared" si="2"/>
        <v>31</v>
      </c>
      <c r="B33" s="4">
        <v>137.4</v>
      </c>
      <c r="C33" s="4">
        <f t="shared" si="4"/>
        <v>59.2</v>
      </c>
      <c r="D33" s="9" t="s">
        <v>67</v>
      </c>
      <c r="E33" s="8"/>
      <c r="F33" s="4" t="s">
        <v>46</v>
      </c>
      <c r="G33" s="8"/>
      <c r="H33" s="4"/>
      <c r="I33" s="9" t="s">
        <v>95</v>
      </c>
      <c r="J33" s="11">
        <v>0.3972222222222222</v>
      </c>
      <c r="K33" s="11">
        <v>0.60972222222222228</v>
      </c>
    </row>
    <row r="34" spans="1:11" x14ac:dyDescent="0.4">
      <c r="A34" s="7">
        <f t="shared" si="2"/>
        <v>32</v>
      </c>
      <c r="B34" s="3">
        <v>137.80000000000001</v>
      </c>
      <c r="C34" s="3">
        <f>B34-137.4</f>
        <v>0.40000000000000568</v>
      </c>
      <c r="D34" s="3" t="s">
        <v>40</v>
      </c>
      <c r="E34" s="7" t="s">
        <v>47</v>
      </c>
      <c r="F34" s="3" t="s">
        <v>19</v>
      </c>
      <c r="G34" s="7" t="s">
        <v>11</v>
      </c>
      <c r="H34" s="3" t="s">
        <v>42</v>
      </c>
      <c r="I34" s="3"/>
      <c r="J34" s="7"/>
      <c r="K34" s="7"/>
    </row>
    <row r="35" spans="1:11" ht="36" customHeight="1" x14ac:dyDescent="0.4">
      <c r="A35" s="7">
        <f t="shared" si="2"/>
        <v>33</v>
      </c>
      <c r="B35" s="3">
        <v>145.69999999999999</v>
      </c>
      <c r="C35" s="3">
        <f t="shared" ref="C35:C36" si="5">B35-137.4</f>
        <v>8.2999999999999829</v>
      </c>
      <c r="D35" s="27" t="s">
        <v>87</v>
      </c>
      <c r="E35" s="7" t="s">
        <v>47</v>
      </c>
      <c r="F35" s="3" t="s">
        <v>9</v>
      </c>
      <c r="G35" s="7" t="s">
        <v>11</v>
      </c>
      <c r="H35" s="3" t="s">
        <v>43</v>
      </c>
      <c r="I35" s="27" t="s">
        <v>86</v>
      </c>
      <c r="J35" s="7"/>
      <c r="K35" s="7"/>
    </row>
    <row r="36" spans="1:11" ht="72" x14ac:dyDescent="0.4">
      <c r="A36" s="8">
        <f t="shared" si="2"/>
        <v>34</v>
      </c>
      <c r="B36" s="4">
        <v>156.5</v>
      </c>
      <c r="C36" s="4">
        <f t="shared" si="5"/>
        <v>19.099999999999994</v>
      </c>
      <c r="D36" s="10" t="s">
        <v>97</v>
      </c>
      <c r="E36" s="8"/>
      <c r="F36" s="4"/>
      <c r="G36" s="8"/>
      <c r="H36" s="4"/>
      <c r="I36" s="35" t="s">
        <v>98</v>
      </c>
      <c r="J36" s="19">
        <v>0.42152777777777778</v>
      </c>
      <c r="K36" s="19">
        <v>0.66527777777777775</v>
      </c>
    </row>
    <row r="37" spans="1:11" ht="54" x14ac:dyDescent="0.4">
      <c r="A37" s="7">
        <f t="shared" si="2"/>
        <v>35</v>
      </c>
      <c r="B37" s="3">
        <v>159.9</v>
      </c>
      <c r="C37" s="3">
        <f>B37-156.5</f>
        <v>3.4000000000000057</v>
      </c>
      <c r="D37" s="28"/>
      <c r="E37" s="7" t="s">
        <v>48</v>
      </c>
      <c r="F37" s="3" t="s">
        <v>9</v>
      </c>
      <c r="G37" s="7"/>
      <c r="H37" s="3" t="s">
        <v>43</v>
      </c>
      <c r="I37" s="31" t="s">
        <v>90</v>
      </c>
      <c r="J37" s="7"/>
      <c r="K37" s="7"/>
    </row>
    <row r="38" spans="1:11" ht="37.5" x14ac:dyDescent="0.4">
      <c r="A38" s="8">
        <f t="shared" si="2"/>
        <v>36</v>
      </c>
      <c r="B38" s="4">
        <v>173.2</v>
      </c>
      <c r="C38" s="4">
        <f>B38-156.5</f>
        <v>16.699999999999989</v>
      </c>
      <c r="D38" s="9" t="s">
        <v>68</v>
      </c>
      <c r="E38" s="8"/>
      <c r="F38" s="9" t="s">
        <v>70</v>
      </c>
      <c r="G38" s="8"/>
      <c r="H38" s="4" t="s">
        <v>43</v>
      </c>
      <c r="I38" s="4" t="s">
        <v>54</v>
      </c>
      <c r="J38" s="19" t="s">
        <v>80</v>
      </c>
      <c r="K38" s="19" t="s">
        <v>81</v>
      </c>
    </row>
    <row r="39" spans="1:11" x14ac:dyDescent="0.4">
      <c r="A39" s="7">
        <f t="shared" si="2"/>
        <v>37</v>
      </c>
      <c r="B39" s="3">
        <v>186.7</v>
      </c>
      <c r="C39" s="3">
        <f>B39-173.2</f>
        <v>13.5</v>
      </c>
      <c r="D39" s="3"/>
      <c r="E39" s="7" t="s">
        <v>49</v>
      </c>
      <c r="F39" s="3" t="s">
        <v>9</v>
      </c>
      <c r="G39" s="7"/>
      <c r="H39" s="3" t="s">
        <v>44</v>
      </c>
      <c r="I39" s="3"/>
      <c r="J39" s="7"/>
      <c r="K39" s="7"/>
    </row>
    <row r="40" spans="1:11" ht="72" x14ac:dyDescent="0.4">
      <c r="A40" s="8">
        <f t="shared" si="2"/>
        <v>38</v>
      </c>
      <c r="B40" s="4">
        <v>202</v>
      </c>
      <c r="C40" s="4">
        <f>B40-173.2</f>
        <v>28.800000000000011</v>
      </c>
      <c r="D40" s="9" t="s">
        <v>69</v>
      </c>
      <c r="E40" s="8"/>
      <c r="F40" s="4" t="s">
        <v>45</v>
      </c>
      <c r="G40" s="8"/>
      <c r="H40" s="4"/>
      <c r="I40" s="10" t="s">
        <v>93</v>
      </c>
      <c r="J40" s="11">
        <v>0.47430555555555554</v>
      </c>
      <c r="K40" s="11">
        <v>0.79166666666666663</v>
      </c>
    </row>
    <row r="41" spans="1:11" x14ac:dyDescent="0.4">
      <c r="A41" s="1" t="s">
        <v>52</v>
      </c>
      <c r="B41" s="1" t="s">
        <v>55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4">
      <c r="A42" s="34" t="s">
        <v>53</v>
      </c>
      <c r="B42" s="33" t="s">
        <v>99</v>
      </c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4">
      <c r="A43" s="29" t="s">
        <v>85</v>
      </c>
      <c r="B43" s="29" t="s">
        <v>91</v>
      </c>
    </row>
  </sheetData>
  <phoneticPr fontId="1"/>
  <pageMargins left="0.23622047244094491" right="0.23622047244094491" top="0.35433070866141736" bottom="0.35433070866141736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62FBA5-13FA-4B47-A604-7A2FC10A0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 Takao</dc:creator>
  <cp:lastModifiedBy>隆雄 岡田</cp:lastModifiedBy>
  <cp:lastPrinted>2024-07-08T13:54:40Z</cp:lastPrinted>
  <dcterms:created xsi:type="dcterms:W3CDTF">2021-04-17T05:48:27Z</dcterms:created>
  <dcterms:modified xsi:type="dcterms:W3CDTF">2025-05-29T12:52:50Z</dcterms:modified>
</cp:coreProperties>
</file>